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0" yWindow="0" windowWidth="21600" windowHeight="11025" tabRatio="637"/>
  </bookViews>
  <sheets>
    <sheet name="2016" sheetId="1" r:id="rId1"/>
    <sheet name="XLR_NoRangeSheet" sheetId="2" state="veryHidden" r:id="rId2"/>
  </sheets>
  <definedNames>
    <definedName name="Query1">'2016'!$A$7:$Q$8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'2016'!#REF!</definedName>
    <definedName name="XLR_ERRNAMESTR" hidden="1">XLR_NoRangeSheet!$B$5</definedName>
    <definedName name="XLR_VERSION" hidden="1">XLR_NoRangeSheet!$A$5</definedName>
  </definedNames>
  <calcPr calcId="125725" refMode="R1C1"/>
</workbook>
</file>

<file path=xl/calcChain.xml><?xml version="1.0" encoding="utf-8"?>
<calcChain xmlns="http://schemas.openxmlformats.org/spreadsheetml/2006/main">
  <c r="M7" i="1"/>
  <c r="L7" l="1"/>
  <c r="O7" s="1"/>
  <c r="P9" s="1"/>
  <c r="B5" i="2" l="1"/>
</calcChain>
</file>

<file path=xl/sharedStrings.xml><?xml version="1.0" encoding="utf-8"?>
<sst xmlns="http://schemas.openxmlformats.org/spreadsheetml/2006/main" count="71" uniqueCount="63">
  <si>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</si>
  <si>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</si>
  <si>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</si>
  <si>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</si>
  <si>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</si>
  <si>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</si>
  <si>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Инициатор закупки:</t>
  </si>
  <si>
    <t>СПЕЦИФИКАЦИЯ</t>
  </si>
  <si>
    <t>Количество</t>
  </si>
  <si>
    <t>1 кв.</t>
  </si>
  <si>
    <t>2 кв.</t>
  </si>
  <si>
    <t>3 кв.</t>
  </si>
  <si>
    <t>4 кв.</t>
  </si>
  <si>
    <t>в т.ч. НДС</t>
  </si>
  <si>
    <t>Итого</t>
  </si>
  <si>
    <t>Наименование товара</t>
  </si>
  <si>
    <t>Ном. Номер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</si>
  <si>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</si>
  <si>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</si>
  <si>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</si>
  <si>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</si>
  <si>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</si>
  <si>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</si>
  <si>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</si>
  <si>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</si>
  <si>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Швидун В.В. +7(347)2215419</t>
  </si>
  <si>
    <t>Фаттахов Ф.В. +7(347)2215719</t>
  </si>
  <si>
    <t>г.Уфа, ул. Вологодская, 150</t>
  </si>
  <si>
    <t>Eд. изм.</t>
  </si>
  <si>
    <t>шт.</t>
  </si>
  <si>
    <t>Гарантийные обязательства:</t>
  </si>
  <si>
    <t>24 месяца либо 80000 км пробега с момента передачи ТС покупателю</t>
  </si>
  <si>
    <t>согласно спецификации, в течении 14 календарных дней с момента поступления заявки</t>
  </si>
  <si>
    <t>Предельная сумма (с НДС), включая доставку, рубли РФ</t>
  </si>
  <si>
    <r>
      <t xml:space="preserve">Предельная стоимость лота составляет  </t>
    </r>
    <r>
      <rPr>
        <b/>
        <sz val="11"/>
        <color rgb="FFFF0000"/>
        <rFont val="Times New Roman"/>
        <family val="1"/>
        <charset val="204"/>
      </rPr>
      <t>3 059 940</t>
    </r>
    <r>
      <rPr>
        <sz val="11"/>
        <color theme="1"/>
        <rFont val="Times New Roman"/>
        <family val="1"/>
        <charset val="204"/>
      </rPr>
      <t xml:space="preserve"> руб. (с НДС) (три милиона пятьдесят девять тысяч девятьсот сорок рублей )</t>
    </r>
  </si>
  <si>
    <t xml:space="preserve">Автомобиль марки УАЗ  390995 по программе "утилизация" </t>
  </si>
  <si>
    <t>Поставка  автомобилей марки УАЗ-390995  по программе "Утилизация"</t>
  </si>
  <si>
    <t>Перечень СТиМ подлежащих выбытию, для преобретения новых автомобилей марки УАЗ по программе "УТИЛИЗАЦИЯ"</t>
  </si>
  <si>
    <t>Марка, модель</t>
  </si>
  <si>
    <t>Регистрационный номер</t>
  </si>
  <si>
    <t>Год выпуска</t>
  </si>
  <si>
    <t>Инвентарный номер</t>
  </si>
  <si>
    <t>2</t>
  </si>
  <si>
    <t>5</t>
  </si>
  <si>
    <t>УАЗ-31514</t>
  </si>
  <si>
    <t>В 082 ВО 02</t>
  </si>
  <si>
    <t>1995</t>
  </si>
  <si>
    <t>В 868 РН 02</t>
  </si>
  <si>
    <t>1999</t>
  </si>
  <si>
    <t>УАЗ-31512</t>
  </si>
  <si>
    <t>В 743 ОУ 02</t>
  </si>
  <si>
    <t>УАЗ-3909</t>
  </si>
  <si>
    <t>В 690 ТР 02</t>
  </si>
  <si>
    <t>УАЗ-330318</t>
  </si>
  <si>
    <t>Н 204 ОН 102</t>
  </si>
  <si>
    <t>Н 418 СК 102</t>
  </si>
  <si>
    <t>Особые условия</t>
  </si>
  <si>
    <t>Претендент должен являться официальным дилером завода изготовителя «Ульяновского автомобильного завода»</t>
  </si>
  <si>
    <t>Приложение 1 к Документации о закупке</t>
  </si>
  <si>
    <t>Предельная цена за единицу измерения (без НДС) с учетом скидки по программе утилизации, рубли РФ</t>
  </si>
  <si>
    <t>Предельная цена за единицу измерения (с НДС), с учетом скидки по программе утилизации, рубли РФ</t>
  </si>
  <si>
    <t xml:space="preserve">Код модификации УАЗ 390995-460 (новый, без пробега)                                  1. Наименование поставляемой автомашины.
1.1.Автомобиль УАЗ – 390995 - в количестве - 6 шт.
Производитель «Ульяновский автомобильный завод»
Дата производства: 2016 г. Пробег : 0 км.
2. Описание автомашин (функциональные характеристики)
2.1. Автомобиль  УАЗ - 390995
2.2. УАЗ – 390995 «Фургон» грузопассажирский,  7-мест, изолированный грузовой отсек. 
3. Требования к техническим характеристикам :
3.1.Технические характеристики двигателя
Тип двигателя: Бензиновый
Количество цилиндров: 4 цилиндра, с рядным расположением/ 2 клапана на цилиндр
Система питания: многоточечный впрыск топлива
Система зажигания: микропроцессорная
Рабочий объем, 2,693 л.
Номинальная мощность нетто, кВТ, (л.с.) / об/мин.: 112 (82,5) / 4250
Экология: ЕВРО - 4
3.2.Описание автомобиля
Колёсная формула: 4х4, Общее число мест: 7
Полная масса автомобиля, кг: 2830
 Грузоподъёмность- 925 кг.
Коробка передач:  Механическая, пятиступенчатая.
Привод постоянный задний, с жестко подключаемым передним; Шины -225/75 К16
Применяемое топливо: Аи 92., Комплектация : заводская
3.3. Поставщик гарантирует Заказчику, что приобретённая им автомашина отвечает стандартам безопасности и качества в соответствии с законодательством Российской Федерации и соответствует техническим характеристикам, заявленным заказчиком.
</t>
  </si>
  <si>
    <t>Контактное лицо по тех. вопросам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</si>
</sst>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Border="1"/>
    <xf numFmtId="0" fontId="2" fillId="0" borderId="2" xfId="0" applyFont="1" applyBorder="1"/>
    <xf numFmtId="0" fontId="2" fillId="0" borderId="2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2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7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0" fillId="2" borderId="5" xfId="0" applyNumberForma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49" fontId="0" fillId="0" borderId="1" xfId="0" applyNumberFormat="1" applyBorder="1" applyAlignment="1">
      <alignment horizontal="left" indent="2"/>
    </xf>
    <xf numFmtId="0" fontId="0" fillId="2" borderId="1" xfId="0" applyFill="1" applyBorder="1" applyAlignment="1">
      <alignment horizontal="left" indent="2"/>
    </xf>
    <xf numFmtId="0" fontId="8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4" fontId="2" fillId="0" borderId="9" xfId="0" applyNumberFormat="1" applyFont="1" applyBorder="1"/>
    <xf numFmtId="0" fontId="2" fillId="0" borderId="22" xfId="0" applyFont="1" applyBorder="1"/>
    <xf numFmtId="4" fontId="2" fillId="0" borderId="23" xfId="0" applyNumberFormat="1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left" vertical="center" wrapText="1"/>
    </xf>
    <xf numFmtId="0" fontId="10" fillId="0" borderId="27" xfId="0" applyFont="1" applyBorder="1" applyAlignment="1">
      <alignment vertical="center" wrapText="1"/>
    </xf>
    <xf numFmtId="4" fontId="2" fillId="0" borderId="25" xfId="0" applyNumberFormat="1" applyFont="1" applyBorder="1" applyAlignment="1">
      <alignment horizontal="center" vertical="center"/>
    </xf>
    <xf numFmtId="164" fontId="2" fillId="0" borderId="25" xfId="0" applyNumberFormat="1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" fontId="2" fillId="0" borderId="25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S55"/>
  <sheetViews>
    <sheetView tabSelected="1" zoomScaleNormal="100" workbookViewId="0">
      <selection activeCell="E21" sqref="E21"/>
    </sheetView>
  </sheetViews>
  <sheetFormatPr defaultRowHeight="15"/>
  <cols>
    <col min="1" max="1" width="0.85546875" style="3" customWidth="1"/>
    <col min="2" max="2" width="5" style="3" customWidth="1"/>
    <col min="3" max="3" width="7" style="3" customWidth="1"/>
    <col min="4" max="4" width="16" style="3" customWidth="1"/>
    <col min="5" max="5" width="20" style="3" customWidth="1"/>
    <col min="6" max="6" width="36" style="3" customWidth="1"/>
    <col min="7" max="12" width="6.5703125" style="3" customWidth="1"/>
    <col min="13" max="14" width="18.85546875" style="3" customWidth="1"/>
    <col min="15" max="15" width="14" style="3" customWidth="1"/>
    <col min="16" max="16" width="16.5703125" style="3" customWidth="1"/>
    <col min="17" max="17" width="3.28515625" style="3" customWidth="1"/>
    <col min="18" max="18" width="18.42578125" style="3" customWidth="1"/>
    <col min="19" max="19" width="17" style="15" customWidth="1"/>
    <col min="20" max="16384" width="9.140625" style="3"/>
  </cols>
  <sheetData>
    <row r="1" spans="2:19">
      <c r="P1" s="4" t="s">
        <v>58</v>
      </c>
    </row>
    <row r="2" spans="2:19">
      <c r="B2" s="19" t="s">
        <v>7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2:19" ht="15.75" thickBot="1">
      <c r="B3" s="3" t="s">
        <v>3</v>
      </c>
      <c r="D3" s="5" t="s">
        <v>36</v>
      </c>
      <c r="E3" s="5"/>
      <c r="F3" s="6"/>
      <c r="Q3" s="10"/>
    </row>
    <row r="4" spans="2:19" ht="33" customHeight="1">
      <c r="B4" s="46" t="s">
        <v>0</v>
      </c>
      <c r="C4" s="47" t="s">
        <v>16</v>
      </c>
      <c r="D4" s="48" t="s">
        <v>15</v>
      </c>
      <c r="E4" s="49" t="s">
        <v>1</v>
      </c>
      <c r="F4" s="50"/>
      <c r="G4" s="48" t="s">
        <v>28</v>
      </c>
      <c r="H4" s="51" t="s">
        <v>8</v>
      </c>
      <c r="I4" s="51"/>
      <c r="J4" s="51"/>
      <c r="K4" s="51"/>
      <c r="L4" s="51"/>
      <c r="M4" s="52" t="s">
        <v>59</v>
      </c>
      <c r="N4" s="52" t="s">
        <v>60</v>
      </c>
      <c r="O4" s="53" t="s">
        <v>33</v>
      </c>
      <c r="P4" s="54" t="s">
        <v>2</v>
      </c>
      <c r="Q4" s="10"/>
    </row>
    <row r="5" spans="2:19" s="11" customFormat="1" ht="29.25" customHeight="1">
      <c r="B5" s="55"/>
      <c r="C5" s="31"/>
      <c r="D5" s="23"/>
      <c r="E5" s="41"/>
      <c r="F5" s="42"/>
      <c r="G5" s="23"/>
      <c r="H5" s="17" t="s">
        <v>9</v>
      </c>
      <c r="I5" s="17" t="s">
        <v>10</v>
      </c>
      <c r="J5" s="17" t="s">
        <v>11</v>
      </c>
      <c r="K5" s="17" t="s">
        <v>12</v>
      </c>
      <c r="L5" s="17" t="s">
        <v>14</v>
      </c>
      <c r="M5" s="45"/>
      <c r="N5" s="45"/>
      <c r="O5" s="27"/>
      <c r="P5" s="56"/>
    </row>
    <row r="6" spans="2:19" ht="15.75" thickBot="1">
      <c r="B6" s="69">
        <v>1</v>
      </c>
      <c r="C6" s="70">
        <v>2</v>
      </c>
      <c r="D6" s="70">
        <v>3</v>
      </c>
      <c r="E6" s="71">
        <v>4</v>
      </c>
      <c r="F6" s="72"/>
      <c r="G6" s="70">
        <v>5</v>
      </c>
      <c r="H6" s="70">
        <v>6</v>
      </c>
      <c r="I6" s="70">
        <v>7</v>
      </c>
      <c r="J6" s="70">
        <v>8</v>
      </c>
      <c r="K6" s="70">
        <v>9</v>
      </c>
      <c r="L6" s="70">
        <v>10</v>
      </c>
      <c r="M6" s="70">
        <v>11</v>
      </c>
      <c r="N6" s="70">
        <v>12</v>
      </c>
      <c r="O6" s="70">
        <v>13</v>
      </c>
      <c r="P6" s="73">
        <v>14</v>
      </c>
      <c r="S6" s="3"/>
    </row>
    <row r="7" spans="2:19" s="16" customFormat="1" ht="409.5" customHeight="1" thickBot="1">
      <c r="B7" s="61">
        <v>1</v>
      </c>
      <c r="C7" s="62"/>
      <c r="D7" s="63" t="s">
        <v>35</v>
      </c>
      <c r="E7" s="64" t="s">
        <v>61</v>
      </c>
      <c r="F7" s="65"/>
      <c r="G7" s="62" t="s">
        <v>29</v>
      </c>
      <c r="H7" s="74">
        <v>0</v>
      </c>
      <c r="I7" s="74">
        <v>0</v>
      </c>
      <c r="J7" s="74">
        <v>6</v>
      </c>
      <c r="K7" s="74">
        <v>0</v>
      </c>
      <c r="L7" s="74">
        <f t="shared" ref="L7" si="0">SUM(H7:K7)</f>
        <v>6</v>
      </c>
      <c r="M7" s="66">
        <f>N7/1.18</f>
        <v>432194.9152542373</v>
      </c>
      <c r="N7" s="67">
        <v>509990</v>
      </c>
      <c r="O7" s="67">
        <f>L7*N7</f>
        <v>3059940</v>
      </c>
      <c r="P7" s="68" t="s">
        <v>27</v>
      </c>
    </row>
    <row r="8" spans="2:19" ht="10.5" customHeight="1">
      <c r="B8" s="7"/>
      <c r="C8" s="7"/>
      <c r="D8" s="12"/>
      <c r="E8" s="12"/>
      <c r="F8" s="12"/>
      <c r="G8" s="7"/>
      <c r="H8" s="7"/>
      <c r="I8" s="7"/>
      <c r="J8" s="7"/>
      <c r="K8" s="7"/>
      <c r="L8" s="7"/>
      <c r="M8" s="7"/>
      <c r="N8" s="7"/>
      <c r="O8" s="57"/>
      <c r="P8" s="60"/>
      <c r="S8" s="3"/>
    </row>
    <row r="9" spans="2:19" ht="15.75" thickBot="1">
      <c r="B9" s="8"/>
      <c r="C9" s="8"/>
      <c r="D9" s="9"/>
      <c r="E9" s="9"/>
      <c r="F9" s="9"/>
      <c r="G9" s="8"/>
      <c r="H9" s="8"/>
      <c r="I9" s="8"/>
      <c r="J9" s="8"/>
      <c r="K9" s="8"/>
      <c r="L9" s="8"/>
      <c r="M9" s="8"/>
      <c r="N9" s="8"/>
      <c r="O9" s="58" t="s">
        <v>13</v>
      </c>
      <c r="P9" s="59">
        <f>O7/118*18</f>
        <v>466770.50847457629</v>
      </c>
      <c r="S9" s="3"/>
    </row>
    <row r="10" spans="2:19">
      <c r="B10" s="28" t="s">
        <v>34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1"/>
      <c r="P10" s="22"/>
      <c r="S10" s="3"/>
    </row>
    <row r="11" spans="2:19" hidden="1">
      <c r="B11" s="20" t="s">
        <v>4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2"/>
    </row>
    <row r="12" spans="2:19">
      <c r="B12" s="18" t="s">
        <v>5</v>
      </c>
      <c r="C12" s="18"/>
      <c r="D12" s="18"/>
      <c r="E12" s="28" t="s">
        <v>32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30"/>
    </row>
    <row r="13" spans="2:19">
      <c r="B13" s="18" t="s">
        <v>56</v>
      </c>
      <c r="C13" s="18"/>
      <c r="D13" s="18"/>
      <c r="E13" s="75" t="s">
        <v>57</v>
      </c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7"/>
      <c r="Q13" s="12"/>
    </row>
    <row r="14" spans="2:19">
      <c r="B14" s="24" t="s">
        <v>30</v>
      </c>
      <c r="C14" s="25"/>
      <c r="D14" s="26"/>
      <c r="E14" s="28" t="s">
        <v>31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30"/>
    </row>
    <row r="15" spans="2:19">
      <c r="B15" s="18" t="s">
        <v>6</v>
      </c>
      <c r="C15" s="18"/>
      <c r="D15" s="18"/>
      <c r="E15" s="28" t="s">
        <v>26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30"/>
    </row>
    <row r="16" spans="2:19" ht="32.25" customHeight="1">
      <c r="B16" s="43" t="s">
        <v>62</v>
      </c>
      <c r="C16" s="78"/>
      <c r="D16" s="79"/>
      <c r="E16" s="28" t="s">
        <v>25</v>
      </c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30"/>
    </row>
    <row r="17" spans="2:16">
      <c r="B17" s="13"/>
      <c r="C17" s="13"/>
      <c r="D17" s="13"/>
      <c r="E17" s="13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</row>
    <row r="18" spans="2:16" ht="33.75" customHeight="1">
      <c r="B18" s="44" t="s">
        <v>37</v>
      </c>
      <c r="C18" s="44"/>
      <c r="D18" s="44"/>
      <c r="E18" s="44"/>
      <c r="F18" s="44"/>
    </row>
    <row r="19" spans="2:16" ht="30">
      <c r="B19" s="32" t="s">
        <v>0</v>
      </c>
      <c r="C19" s="33" t="s">
        <v>38</v>
      </c>
      <c r="D19" s="33" t="s">
        <v>39</v>
      </c>
      <c r="E19" s="33" t="s">
        <v>40</v>
      </c>
      <c r="F19" s="33" t="s">
        <v>41</v>
      </c>
    </row>
    <row r="20" spans="2:16">
      <c r="B20" s="32">
        <v>1</v>
      </c>
      <c r="C20" s="34" t="s">
        <v>42</v>
      </c>
      <c r="D20" s="32">
        <v>3</v>
      </c>
      <c r="E20" s="35">
        <v>4</v>
      </c>
      <c r="F20" s="34" t="s">
        <v>43</v>
      </c>
    </row>
    <row r="21" spans="2:16">
      <c r="B21" s="36">
        <v>1</v>
      </c>
      <c r="C21" s="37" t="s">
        <v>44</v>
      </c>
      <c r="D21" s="37" t="s">
        <v>45</v>
      </c>
      <c r="E21" s="37" t="s">
        <v>46</v>
      </c>
      <c r="F21" s="37">
        <v>8210846</v>
      </c>
    </row>
    <row r="22" spans="2:16">
      <c r="B22" s="36">
        <v>2</v>
      </c>
      <c r="C22" s="37" t="s">
        <v>44</v>
      </c>
      <c r="D22" s="37" t="s">
        <v>47</v>
      </c>
      <c r="E22" s="37" t="s">
        <v>48</v>
      </c>
      <c r="F22" s="37">
        <v>8211972</v>
      </c>
    </row>
    <row r="23" spans="2:16">
      <c r="B23" s="36">
        <v>3</v>
      </c>
      <c r="C23" s="38" t="s">
        <v>49</v>
      </c>
      <c r="D23" s="38" t="s">
        <v>50</v>
      </c>
      <c r="E23" s="38">
        <v>1994</v>
      </c>
      <c r="F23" s="37">
        <v>8211910</v>
      </c>
    </row>
    <row r="24" spans="2:16">
      <c r="B24" s="36">
        <v>4</v>
      </c>
      <c r="C24" s="38" t="s">
        <v>51</v>
      </c>
      <c r="D24" s="38" t="s">
        <v>52</v>
      </c>
      <c r="E24" s="38">
        <v>2000</v>
      </c>
      <c r="F24" s="37">
        <v>8213506</v>
      </c>
    </row>
    <row r="25" spans="2:16">
      <c r="B25" s="36">
        <v>5</v>
      </c>
      <c r="C25" s="38" t="s">
        <v>53</v>
      </c>
      <c r="D25" s="38" t="s">
        <v>54</v>
      </c>
      <c r="E25" s="38">
        <v>1994</v>
      </c>
      <c r="F25" s="37">
        <v>8217041</v>
      </c>
    </row>
    <row r="26" spans="2:16">
      <c r="B26" s="36">
        <v>6</v>
      </c>
      <c r="C26" s="38" t="s">
        <v>44</v>
      </c>
      <c r="D26" s="38" t="s">
        <v>55</v>
      </c>
      <c r="E26" s="38">
        <v>1987</v>
      </c>
      <c r="F26" s="37">
        <v>8217034</v>
      </c>
    </row>
    <row r="29" spans="2:16" ht="15.75">
      <c r="D29" s="39"/>
      <c r="E29"/>
    </row>
    <row r="30" spans="2:16" ht="15.75">
      <c r="D30" s="40"/>
      <c r="E30"/>
    </row>
    <row r="31" spans="2:16" ht="15.75">
      <c r="D31" s="40"/>
      <c r="E31"/>
    </row>
    <row r="32" spans="2:16" ht="15.75">
      <c r="D32" s="40"/>
      <c r="E32"/>
    </row>
    <row r="33" spans="4:5" ht="15.75">
      <c r="D33" s="39"/>
      <c r="E33"/>
    </row>
    <row r="34" spans="4:5" ht="15.75">
      <c r="D34" s="40"/>
      <c r="E34"/>
    </row>
    <row r="35" spans="4:5" ht="15.75">
      <c r="D35" s="40"/>
      <c r="E35"/>
    </row>
    <row r="36" spans="4:5" ht="15.75">
      <c r="D36" s="39"/>
      <c r="E36"/>
    </row>
    <row r="37" spans="4:5" ht="15.75">
      <c r="D37" s="40"/>
      <c r="E37"/>
    </row>
    <row r="38" spans="4:5" ht="15.75">
      <c r="D38" s="40"/>
      <c r="E38" s="40"/>
    </row>
    <row r="39" spans="4:5" ht="15.75">
      <c r="D39" s="40"/>
      <c r="E39" s="40"/>
    </row>
    <row r="40" spans="4:5" ht="15.75">
      <c r="D40" s="40"/>
      <c r="E40" s="40"/>
    </row>
    <row r="41" spans="4:5" ht="15.75">
      <c r="D41" s="40"/>
      <c r="E41" s="40"/>
    </row>
    <row r="42" spans="4:5" ht="15.75">
      <c r="D42" s="40"/>
      <c r="E42"/>
    </row>
    <row r="43" spans="4:5" ht="15.75">
      <c r="D43" s="40"/>
      <c r="E43"/>
    </row>
    <row r="44" spans="4:5" ht="15.75">
      <c r="D44" s="40"/>
      <c r="E44" s="40"/>
    </row>
    <row r="45" spans="4:5" ht="15.75">
      <c r="D45" s="40"/>
      <c r="E45"/>
    </row>
    <row r="46" spans="4:5" ht="15.75">
      <c r="D46" s="40"/>
      <c r="E46" s="40"/>
    </row>
    <row r="47" spans="4:5" ht="15.75">
      <c r="D47" s="40"/>
      <c r="E47" s="40"/>
    </row>
    <row r="48" spans="4:5" ht="15.75">
      <c r="D48" s="40"/>
      <c r="E48"/>
    </row>
    <row r="49" spans="4:5" ht="15.75">
      <c r="D49" s="40"/>
      <c r="E49"/>
    </row>
    <row r="50" spans="4:5" ht="15.75">
      <c r="D50" s="40"/>
      <c r="E50" s="40"/>
    </row>
    <row r="51" spans="4:5" ht="15.75">
      <c r="D51" s="40"/>
      <c r="E51"/>
    </row>
    <row r="52" spans="4:5" ht="15.75">
      <c r="D52" s="40"/>
      <c r="E52"/>
    </row>
    <row r="53" spans="4:5" ht="15.75">
      <c r="D53" s="40"/>
      <c r="E53"/>
    </row>
    <row r="54" spans="4:5" ht="15.75">
      <c r="D54" s="40"/>
      <c r="E54"/>
    </row>
    <row r="55" spans="4:5" ht="15.75">
      <c r="D55" s="40"/>
      <c r="E55"/>
    </row>
  </sheetData>
  <mergeCells count="26">
    <mergeCell ref="B18:F18"/>
    <mergeCell ref="E4:F5"/>
    <mergeCell ref="E6:F6"/>
    <mergeCell ref="E7:F7"/>
    <mergeCell ref="B15:D15"/>
    <mergeCell ref="C4:C5"/>
    <mergeCell ref="E12:P12"/>
    <mergeCell ref="D4:D5"/>
    <mergeCell ref="P4:P5"/>
    <mergeCell ref="B10:P10"/>
    <mergeCell ref="M4:M5"/>
    <mergeCell ref="B16:D16"/>
    <mergeCell ref="B2:P2"/>
    <mergeCell ref="B13:D13"/>
    <mergeCell ref="B12:D12"/>
    <mergeCell ref="B11:P11"/>
    <mergeCell ref="B4:B5"/>
    <mergeCell ref="B14:D14"/>
    <mergeCell ref="G4:G5"/>
    <mergeCell ref="H4:L4"/>
    <mergeCell ref="O4:O5"/>
    <mergeCell ref="N4:N5"/>
    <mergeCell ref="E16:P16"/>
    <mergeCell ref="E13:P13"/>
    <mergeCell ref="E14:P14"/>
    <mergeCell ref="E15:P15"/>
  </mergeCells>
  <pageMargins left="0.78740157480314965" right="0.39370078740157483" top="0.39370078740157483" bottom="0.39370078740157483" header="0.31496062992125984" footer="0.31496062992125984"/>
  <pageSetup paperSize="9" scale="6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1" t="s">
        <v>17</v>
      </c>
      <c r="B5" t="e">
        <f>XLR_ERRNAME</f>
        <v>#NAME?</v>
      </c>
    </row>
    <row r="6" spans="1:14">
      <c r="A6" t="s">
        <v>18</v>
      </c>
      <c r="B6">
        <v>10658</v>
      </c>
      <c r="C6" s="2" t="s">
        <v>19</v>
      </c>
      <c r="D6">
        <v>6283</v>
      </c>
      <c r="E6" s="2" t="s">
        <v>20</v>
      </c>
      <c r="F6" s="2" t="s">
        <v>21</v>
      </c>
      <c r="G6" s="2" t="s">
        <v>22</v>
      </c>
      <c r="H6" s="2" t="s">
        <v>22</v>
      </c>
      <c r="I6" s="2" t="s">
        <v>22</v>
      </c>
      <c r="J6" s="2" t="s">
        <v>20</v>
      </c>
      <c r="K6" s="2" t="s">
        <v>23</v>
      </c>
      <c r="L6" s="2" t="s">
        <v>24</v>
      </c>
      <c r="M6" s="2" t="s">
        <v>22</v>
      </c>
      <c r="N6" s="2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Фаррахова Эльвера Римовна</cp:lastModifiedBy>
  <cp:lastPrinted>2016-07-26T04:15:17Z</cp:lastPrinted>
  <dcterms:created xsi:type="dcterms:W3CDTF">2013-12-19T08:11:42Z</dcterms:created>
  <dcterms:modified xsi:type="dcterms:W3CDTF">2016-07-26T04:15:20Z</dcterms:modified>
</cp:coreProperties>
</file>